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221" windowWidth="13260" windowHeight="9015" tabRatio="512" activeTab="0"/>
  </bookViews>
  <sheets>
    <sheet name="Table7-14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<sst xmlns="http://schemas.openxmlformats.org/spreadsheetml/2006/main" count="64" uniqueCount="26">
  <si>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 xml:space="preserve"> </t>
  </si>
  <si>
    <t>Accident</t>
  </si>
  <si>
    <t>Suicide</t>
  </si>
  <si>
    <t>Homicide</t>
  </si>
  <si>
    <t>Undetermined</t>
  </si>
  <si>
    <t>Legal intervention</t>
  </si>
  <si>
    <t>Total</t>
  </si>
  <si>
    <t>White non-Hispanic</t>
  </si>
  <si>
    <t>&lt;5</t>
  </si>
  <si>
    <t>5-14</t>
  </si>
  <si>
    <t>15-19</t>
  </si>
  <si>
    <t>20-44</t>
  </si>
  <si>
    <t>45-64</t>
  </si>
  <si>
    <t>65+</t>
  </si>
  <si>
    <t>Unknown</t>
  </si>
  <si>
    <t>TOTAL</t>
  </si>
  <si>
    <t>TABLE 7-14</t>
  </si>
  <si>
    <t>Rate*</t>
  </si>
  <si>
    <t>*  Number of firearm death per 100,000 persons in specified group.</t>
  </si>
  <si>
    <t>Note:  Rates based on fewer than 10 deaths are not statistically reliable.</t>
  </si>
  <si>
    <t>ARIZONA RESIDENTS, 2003</t>
  </si>
  <si>
    <t>NUMBER OF FIREARM-RELATED FATALITIES BY INTENT, AGE GROUP AND RACE/ETHNICITY,</t>
  </si>
  <si>
    <t>Hispanic or Latino</t>
  </si>
  <si>
    <t>Black or African American</t>
  </si>
  <si>
    <t>American Indian or Alaska Native</t>
  </si>
  <si>
    <t>Asian or Pacific Islander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</si>
</sst>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2"/>
    </font>
    <font>
      <sz val="8"/>
      <color indexed="9"/>
      <name val="Verdana"/>
      <family val="2"/>
    </font>
    <font>
      <sz val="7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/>
      <right style="thin"/>
      <top style="thin"/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3" fillId="0" borderId="3" xfId="0" applyBorder="1" applyAlignment="1">
      <alignment horizontal="center" vertical="center" wrapText="1"/>
    </xf>
    <xf numFmtId="3" fontId="3" fillId="0" borderId="4" xfId="0" applyBorder="1" applyAlignment="1">
      <alignment horizontal="left" vertical="center" wrapText="1"/>
    </xf>
    <xf numFmtId="3" fontId="3" fillId="0" borderId="5" xfId="0" applyBorder="1" applyAlignment="1">
      <alignment horizontal="left" vertical="center" wrapText="1"/>
    </xf>
    <xf numFmtId="3" fontId="3" fillId="0" borderId="5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3" fontId="3" fillId="0" borderId="8" xfId="0" applyBorder="1" applyAlignment="1">
      <alignment horizontal="left" vertical="center" wrapText="1"/>
    </xf>
    <xf numFmtId="0" fontId="4" fillId="2" borderId="9" xfId="0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3" fontId="3" fillId="0" borderId="12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right" wrapText="1"/>
    </xf>
    <xf numFmtId="0" fontId="4" fillId="2" borderId="15" xfId="0" applyFont="1" applyFill="1" applyBorder="1" applyAlignment="1">
      <alignment horizontal="right" wrapText="1"/>
    </xf>
    <xf numFmtId="167" fontId="5" fillId="3" borderId="16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indent="2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167" fontId="5" fillId="3" borderId="17" xfId="0" applyNumberFormat="1" applyFont="1" applyFill="1" applyBorder="1" applyAlignment="1">
      <alignment horizontal="right" wrapText="1"/>
    </xf>
    <xf numFmtId="4" fontId="3" fillId="0" borderId="18" xfId="0" applyBorder="1" applyAlignment="1">
      <alignment horizontal="left" vertical="top" wrapText="1"/>
    </xf>
    <xf numFmtId="4" fontId="3" fillId="0" borderId="19" xfId="0" applyBorder="1" applyAlignment="1">
      <alignment horizontal="left" vertical="top" wrapText="1"/>
    </xf>
    <xf numFmtId="3" fontId="3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3" fontId="3" fillId="0" borderId="23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21" xfId="0" applyBorder="1" applyAlignment="1">
      <alignment horizontal="left" vertical="top" wrapText="1"/>
    </xf>
    <xf numFmtId="4" fontId="2" fillId="0" borderId="24" xfId="0" applyBorder="1" applyAlignment="1">
      <alignment horizontal="left" vertical="center" wrapText="1"/>
    </xf>
    <xf numFmtId="4" fontId="2" fillId="0" borderId="3" xfId="0" applyBorder="1" applyAlignment="1">
      <alignment horizontal="left" vertical="center" wrapText="1"/>
    </xf>
    <xf numFmtId="3" fontId="3" fillId="0" borderId="25" xfId="0" applyFont="1" applyBorder="1" applyAlignment="1">
      <alignment horizontal="left" vertical="top" wrapText="1"/>
    </xf>
    <xf numFmtId="3" fontId="3" fillId="0" borderId="23" xfId="0" applyFont="1" applyBorder="1" applyAlignment="1">
      <alignment horizontal="left" vertical="top" wrapText="1"/>
    </xf>
    <xf numFmtId="3" fontId="3" fillId="0" borderId="21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3">
      <selection activeCell="K23" sqref="K23"/>
    </sheetView>
  </sheetViews>
  <sheetFormatPr defaultColWidth="9.140625" defaultRowHeight="12.75"/>
  <cols>
    <col min="1" max="1" width="11.7109375" style="0" customWidth="1"/>
    <col min="2" max="5" width="10.7109375" style="0" customWidth="1"/>
    <col min="6" max="6" width="13.8515625" style="0" customWidth="1"/>
    <col min="7" max="7" width="12.7109375" style="0" customWidth="1"/>
    <col min="8" max="8" width="9.8515625" style="0" customWidth="1"/>
  </cols>
  <sheetData>
    <row r="1" spans="1:8" ht="13.5" customHeight="1">
      <c r="A1" s="37" t="s">
        <v>16</v>
      </c>
      <c r="B1" s="38"/>
      <c r="C1" s="38"/>
      <c r="D1" s="38"/>
      <c r="E1" s="38"/>
      <c r="F1" s="38"/>
      <c r="G1" s="38"/>
      <c r="H1" s="39"/>
    </row>
    <row r="2" spans="1:8" ht="13.5" customHeight="1">
      <c r="A2" s="37" t="s">
        <v>21</v>
      </c>
      <c r="B2" s="38"/>
      <c r="C2" s="38"/>
      <c r="D2" s="38"/>
      <c r="E2" s="38"/>
      <c r="F2" s="38"/>
      <c r="G2" s="38"/>
      <c r="H2" s="39"/>
    </row>
    <row r="3" spans="1:8" ht="13.5" customHeight="1">
      <c r="A3" s="37" t="s">
        <v>20</v>
      </c>
      <c r="B3" s="38"/>
      <c r="C3" s="38"/>
      <c r="D3" s="38"/>
      <c r="E3" s="38"/>
      <c r="F3" s="38"/>
      <c r="G3" s="38"/>
      <c r="H3" s="39"/>
    </row>
    <row r="4" spans="1:8" ht="9" customHeight="1">
      <c r="A4" s="7"/>
      <c r="B4" s="8"/>
      <c r="C4" s="8"/>
      <c r="D4" s="8"/>
      <c r="E4" s="8"/>
      <c r="F4" s="8"/>
      <c r="G4" s="8"/>
      <c r="H4" s="8"/>
    </row>
    <row r="5" spans="1:9" ht="21">
      <c r="A5" s="41" t="s">
        <v>0</v>
      </c>
      <c r="B5" s="4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20" t="s">
        <v>6</v>
      </c>
      <c r="I5" s="6"/>
    </row>
    <row r="6" spans="1:9" ht="13.5" customHeight="1">
      <c r="A6" s="34" t="s">
        <v>7</v>
      </c>
      <c r="B6" s="11" t="s">
        <v>8</v>
      </c>
      <c r="C6" s="14">
        <v>0</v>
      </c>
      <c r="D6" s="14">
        <v>0</v>
      </c>
      <c r="E6" s="14">
        <v>1</v>
      </c>
      <c r="F6" s="14">
        <v>0</v>
      </c>
      <c r="G6" s="14">
        <v>0</v>
      </c>
      <c r="H6" s="21">
        <v>1</v>
      </c>
      <c r="I6" s="6"/>
    </row>
    <row r="7" spans="1:9" ht="13.5" customHeight="1">
      <c r="A7" s="40"/>
      <c r="B7" s="12" t="s">
        <v>9</v>
      </c>
      <c r="C7" s="15">
        <v>0</v>
      </c>
      <c r="D7" s="15">
        <v>3</v>
      </c>
      <c r="E7" s="15">
        <v>0</v>
      </c>
      <c r="F7" s="15">
        <v>0</v>
      </c>
      <c r="G7" s="15">
        <v>0</v>
      </c>
      <c r="H7" s="22">
        <v>3</v>
      </c>
      <c r="I7" s="6"/>
    </row>
    <row r="8" spans="1:9" ht="13.5" customHeight="1">
      <c r="A8" s="40"/>
      <c r="B8" s="12" t="s">
        <v>10</v>
      </c>
      <c r="C8" s="15">
        <v>0</v>
      </c>
      <c r="D8" s="15">
        <v>12</v>
      </c>
      <c r="E8" s="15">
        <v>6</v>
      </c>
      <c r="F8" s="15">
        <v>0</v>
      </c>
      <c r="G8" s="15">
        <v>0</v>
      </c>
      <c r="H8" s="22">
        <v>18</v>
      </c>
      <c r="I8" s="6"/>
    </row>
    <row r="9" spans="1:9" ht="13.5" customHeight="1">
      <c r="A9" s="40"/>
      <c r="B9" s="12" t="s">
        <v>11</v>
      </c>
      <c r="C9" s="15">
        <v>3</v>
      </c>
      <c r="D9" s="15">
        <v>134</v>
      </c>
      <c r="E9" s="15">
        <v>43</v>
      </c>
      <c r="F9" s="15">
        <v>5</v>
      </c>
      <c r="G9" s="15">
        <v>2</v>
      </c>
      <c r="H9" s="22">
        <v>187</v>
      </c>
      <c r="I9" s="6"/>
    </row>
    <row r="10" spans="1:9" ht="13.5" customHeight="1">
      <c r="A10" s="40"/>
      <c r="B10" s="12" t="s">
        <v>12</v>
      </c>
      <c r="C10" s="15">
        <v>2</v>
      </c>
      <c r="D10" s="15">
        <v>128</v>
      </c>
      <c r="E10" s="15">
        <v>24</v>
      </c>
      <c r="F10" s="15">
        <v>3</v>
      </c>
      <c r="G10" s="15">
        <v>3</v>
      </c>
      <c r="H10" s="22">
        <v>160</v>
      </c>
      <c r="I10" s="6"/>
    </row>
    <row r="11" spans="1:9" ht="13.5" customHeight="1">
      <c r="A11" s="40"/>
      <c r="B11" s="12" t="s">
        <v>13</v>
      </c>
      <c r="C11" s="15">
        <v>3</v>
      </c>
      <c r="D11" s="15">
        <v>110</v>
      </c>
      <c r="E11" s="15">
        <v>5</v>
      </c>
      <c r="F11" s="15">
        <v>2</v>
      </c>
      <c r="G11" s="15">
        <v>0</v>
      </c>
      <c r="H11" s="22">
        <v>120</v>
      </c>
      <c r="I11" s="6"/>
    </row>
    <row r="12" spans="1:9" ht="13.5" customHeight="1">
      <c r="A12" s="40"/>
      <c r="B12" s="13" t="s">
        <v>14</v>
      </c>
      <c r="C12" s="15">
        <v>0</v>
      </c>
      <c r="D12" s="15">
        <v>0</v>
      </c>
      <c r="E12" s="15">
        <v>2</v>
      </c>
      <c r="F12" s="15">
        <v>0</v>
      </c>
      <c r="G12" s="15">
        <v>0</v>
      </c>
      <c r="H12" s="22">
        <v>2</v>
      </c>
      <c r="I12" s="6"/>
    </row>
    <row r="13" spans="1:9" ht="13.5" customHeight="1">
      <c r="A13" s="40"/>
      <c r="B13" s="12" t="s">
        <v>6</v>
      </c>
      <c r="C13" s="15">
        <v>8</v>
      </c>
      <c r="D13" s="15">
        <v>387</v>
      </c>
      <c r="E13" s="15">
        <v>81</v>
      </c>
      <c r="F13" s="15">
        <v>10</v>
      </c>
      <c r="G13" s="15">
        <v>5</v>
      </c>
      <c r="H13" s="22">
        <v>491</v>
      </c>
      <c r="I13" s="6"/>
    </row>
    <row r="14" spans="1:9" ht="13.5" customHeight="1">
      <c r="A14" s="33"/>
      <c r="B14" s="19" t="s">
        <v>17</v>
      </c>
      <c r="C14" s="24">
        <f aca="true" t="shared" si="0" ref="C14:H14">(C13/3608747)*100000</f>
        <v>0.22168359267080792</v>
      </c>
      <c r="D14" s="24">
        <f t="shared" si="0"/>
        <v>10.723943795450332</v>
      </c>
      <c r="E14" s="24">
        <f t="shared" si="0"/>
        <v>2.24454637579193</v>
      </c>
      <c r="F14" s="24">
        <f t="shared" si="0"/>
        <v>0.2771044908385099</v>
      </c>
      <c r="G14" s="24">
        <f t="shared" si="0"/>
        <v>0.13855224541925495</v>
      </c>
      <c r="H14" s="28">
        <f t="shared" si="0"/>
        <v>13.605830500170834</v>
      </c>
      <c r="I14" s="6"/>
    </row>
    <row r="15" spans="1:9" ht="13.5" customHeight="1">
      <c r="A15" s="43" t="s">
        <v>22</v>
      </c>
      <c r="B15" s="16" t="s">
        <v>9</v>
      </c>
      <c r="C15" s="17">
        <v>0</v>
      </c>
      <c r="D15" s="17">
        <v>0</v>
      </c>
      <c r="E15" s="17">
        <v>1</v>
      </c>
      <c r="F15" s="17">
        <v>0</v>
      </c>
      <c r="G15" s="17">
        <v>0</v>
      </c>
      <c r="H15" s="23">
        <v>1</v>
      </c>
      <c r="I15" s="6"/>
    </row>
    <row r="16" spans="1:9" ht="13.5" customHeight="1">
      <c r="A16" s="29"/>
      <c r="B16" s="12" t="s">
        <v>10</v>
      </c>
      <c r="C16" s="15">
        <v>0</v>
      </c>
      <c r="D16" s="15">
        <v>0</v>
      </c>
      <c r="E16" s="15">
        <v>1</v>
      </c>
      <c r="F16" s="15">
        <v>0</v>
      </c>
      <c r="G16" s="15">
        <v>0</v>
      </c>
      <c r="H16" s="22">
        <v>1</v>
      </c>
      <c r="I16" s="6"/>
    </row>
    <row r="17" spans="1:9" ht="13.5" customHeight="1">
      <c r="A17" s="29"/>
      <c r="B17" s="12" t="s">
        <v>11</v>
      </c>
      <c r="C17" s="15">
        <v>3</v>
      </c>
      <c r="D17" s="15">
        <v>0</v>
      </c>
      <c r="E17" s="15">
        <v>23</v>
      </c>
      <c r="F17" s="15">
        <v>1</v>
      </c>
      <c r="G17" s="15">
        <v>0</v>
      </c>
      <c r="H17" s="22">
        <v>27</v>
      </c>
      <c r="I17" s="6"/>
    </row>
    <row r="18" spans="1:9" ht="13.5" customHeight="1">
      <c r="A18" s="29"/>
      <c r="B18" s="12" t="s">
        <v>12</v>
      </c>
      <c r="C18" s="15">
        <v>1</v>
      </c>
      <c r="D18" s="15">
        <v>45</v>
      </c>
      <c r="E18" s="15">
        <v>141</v>
      </c>
      <c r="F18" s="15">
        <v>1</v>
      </c>
      <c r="G18" s="15">
        <v>4</v>
      </c>
      <c r="H18" s="22">
        <v>192</v>
      </c>
      <c r="I18" s="6"/>
    </row>
    <row r="19" spans="1:9" ht="13.5" customHeight="1">
      <c r="A19" s="29"/>
      <c r="B19" s="12" t="s">
        <v>13</v>
      </c>
      <c r="C19" s="15">
        <v>0</v>
      </c>
      <c r="D19" s="15">
        <v>11</v>
      </c>
      <c r="E19" s="15">
        <v>12</v>
      </c>
      <c r="F19" s="15">
        <v>0</v>
      </c>
      <c r="G19" s="15">
        <v>0</v>
      </c>
      <c r="H19" s="22">
        <v>23</v>
      </c>
      <c r="I19" s="6"/>
    </row>
    <row r="20" spans="1:9" ht="13.5" customHeight="1">
      <c r="A20" s="29"/>
      <c r="B20" s="12" t="s">
        <v>14</v>
      </c>
      <c r="C20" s="15">
        <v>0</v>
      </c>
      <c r="D20" s="15">
        <v>0</v>
      </c>
      <c r="E20" s="15">
        <v>1</v>
      </c>
      <c r="F20" s="15">
        <v>0</v>
      </c>
      <c r="G20" s="15">
        <v>0</v>
      </c>
      <c r="H20" s="22">
        <v>1</v>
      </c>
      <c r="I20" s="6"/>
    </row>
    <row r="21" spans="1:9" ht="13.5" customHeight="1">
      <c r="A21" s="29"/>
      <c r="B21" s="12" t="s">
        <v>6</v>
      </c>
      <c r="C21" s="15">
        <v>4</v>
      </c>
      <c r="D21" s="15">
        <v>56</v>
      </c>
      <c r="E21" s="15">
        <v>179</v>
      </c>
      <c r="F21" s="15">
        <v>2</v>
      </c>
      <c r="G21" s="15">
        <v>4</v>
      </c>
      <c r="H21" s="22">
        <v>245</v>
      </c>
      <c r="I21" s="6"/>
    </row>
    <row r="22" spans="1:9" ht="13.5" customHeight="1">
      <c r="A22" s="30"/>
      <c r="B22" s="19" t="s">
        <v>17</v>
      </c>
      <c r="C22" s="24">
        <f aca="true" t="shared" si="1" ref="C22:H22">(C21/1424357)*100000</f>
        <v>0.28082847207546985</v>
      </c>
      <c r="D22" s="24">
        <f t="shared" si="1"/>
        <v>3.9315986090565773</v>
      </c>
      <c r="E22" s="24">
        <f t="shared" si="1"/>
        <v>12.567074125377275</v>
      </c>
      <c r="F22" s="24">
        <f t="shared" si="1"/>
        <v>0.14041423603773492</v>
      </c>
      <c r="G22" s="24">
        <f t="shared" si="1"/>
        <v>0.28082847207546985</v>
      </c>
      <c r="H22" s="28">
        <f t="shared" si="1"/>
        <v>17.200743914622528</v>
      </c>
      <c r="I22" s="6"/>
    </row>
    <row r="23" spans="1:9" ht="13.5" customHeight="1">
      <c r="A23" s="44" t="s">
        <v>23</v>
      </c>
      <c r="B23" s="26" t="s">
        <v>8</v>
      </c>
      <c r="C23" s="14">
        <v>0</v>
      </c>
      <c r="D23" s="14">
        <v>1</v>
      </c>
      <c r="E23" s="14">
        <v>0</v>
      </c>
      <c r="F23" s="14">
        <v>0</v>
      </c>
      <c r="G23" s="14">
        <v>0</v>
      </c>
      <c r="H23" s="21">
        <v>1</v>
      </c>
      <c r="I23" s="6"/>
    </row>
    <row r="24" spans="1:9" ht="13.5" customHeight="1">
      <c r="A24" s="35"/>
      <c r="B24" s="16" t="s">
        <v>10</v>
      </c>
      <c r="C24" s="15">
        <v>0</v>
      </c>
      <c r="D24" s="15">
        <v>0</v>
      </c>
      <c r="E24" s="15">
        <v>3</v>
      </c>
      <c r="F24" s="15">
        <v>0</v>
      </c>
      <c r="G24" s="15">
        <v>0</v>
      </c>
      <c r="H24" s="22">
        <v>3</v>
      </c>
      <c r="I24" s="6"/>
    </row>
    <row r="25" spans="1:9" ht="13.5" customHeight="1">
      <c r="A25" s="35"/>
      <c r="B25" s="12" t="s">
        <v>11</v>
      </c>
      <c r="C25" s="15">
        <v>0</v>
      </c>
      <c r="D25" s="15">
        <v>13</v>
      </c>
      <c r="E25" s="15">
        <v>25</v>
      </c>
      <c r="F25" s="15">
        <v>0</v>
      </c>
      <c r="G25" s="15">
        <v>0</v>
      </c>
      <c r="H25" s="22">
        <v>38</v>
      </c>
      <c r="I25" s="6"/>
    </row>
    <row r="26" spans="1:9" ht="13.5" customHeight="1">
      <c r="A26" s="35"/>
      <c r="B26" s="12" t="s">
        <v>12</v>
      </c>
      <c r="C26" s="15">
        <v>0</v>
      </c>
      <c r="D26" s="15">
        <v>1</v>
      </c>
      <c r="E26" s="15">
        <v>4</v>
      </c>
      <c r="F26" s="15">
        <v>0</v>
      </c>
      <c r="G26" s="15">
        <v>0</v>
      </c>
      <c r="H26" s="22">
        <v>5</v>
      </c>
      <c r="I26" s="6"/>
    </row>
    <row r="27" spans="1:9" ht="13.5" customHeight="1">
      <c r="A27" s="35"/>
      <c r="B27" s="12" t="s">
        <v>6</v>
      </c>
      <c r="C27" s="27">
        <v>0</v>
      </c>
      <c r="D27" s="27">
        <v>15</v>
      </c>
      <c r="E27" s="27">
        <v>33</v>
      </c>
      <c r="F27" s="27">
        <v>0</v>
      </c>
      <c r="G27" s="27">
        <v>0</v>
      </c>
      <c r="H27" s="27">
        <v>48</v>
      </c>
      <c r="I27" s="6"/>
    </row>
    <row r="28" spans="1:9" ht="13.5" customHeight="1">
      <c r="A28" s="36"/>
      <c r="B28" s="19" t="s">
        <v>17</v>
      </c>
      <c r="C28" s="24">
        <f aca="true" t="shared" si="2" ref="C28:H28">(C27/185786)*100000</f>
        <v>0</v>
      </c>
      <c r="D28" s="24">
        <f t="shared" si="2"/>
        <v>8.073805345935646</v>
      </c>
      <c r="E28" s="24">
        <f t="shared" si="2"/>
        <v>17.76237176105842</v>
      </c>
      <c r="F28" s="24">
        <f t="shared" si="2"/>
        <v>0</v>
      </c>
      <c r="G28" s="24">
        <f t="shared" si="2"/>
        <v>0</v>
      </c>
      <c r="H28" s="28">
        <f t="shared" si="2"/>
        <v>25.836177106994068</v>
      </c>
      <c r="I28" s="6"/>
    </row>
    <row r="29" spans="1:9" ht="13.5" customHeight="1">
      <c r="A29" s="45" t="s">
        <v>24</v>
      </c>
      <c r="B29" s="18" t="s">
        <v>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23">
        <v>0</v>
      </c>
      <c r="I29" s="6"/>
    </row>
    <row r="30" spans="1:9" ht="13.5" customHeight="1">
      <c r="A30" s="32"/>
      <c r="B30" s="12" t="s">
        <v>9</v>
      </c>
      <c r="C30" s="15">
        <v>0</v>
      </c>
      <c r="D30" s="15">
        <v>0</v>
      </c>
      <c r="E30" s="15">
        <v>0</v>
      </c>
      <c r="F30" s="15">
        <v>1</v>
      </c>
      <c r="G30" s="15">
        <v>0</v>
      </c>
      <c r="H30" s="22">
        <v>1</v>
      </c>
      <c r="I30" s="6"/>
    </row>
    <row r="31" spans="1:9" ht="13.5" customHeight="1">
      <c r="A31" s="32"/>
      <c r="B31" s="12" t="s">
        <v>10</v>
      </c>
      <c r="C31" s="15">
        <v>0</v>
      </c>
      <c r="D31" s="15">
        <v>5</v>
      </c>
      <c r="E31" s="15">
        <v>3</v>
      </c>
      <c r="F31" s="15">
        <v>0</v>
      </c>
      <c r="G31" s="15">
        <v>1</v>
      </c>
      <c r="H31" s="22">
        <v>9</v>
      </c>
      <c r="I31" s="6"/>
    </row>
    <row r="32" spans="1:9" ht="13.5" customHeight="1">
      <c r="A32" s="32"/>
      <c r="B32" s="12" t="s">
        <v>11</v>
      </c>
      <c r="C32" s="15">
        <v>0</v>
      </c>
      <c r="D32" s="15">
        <v>9</v>
      </c>
      <c r="E32" s="15">
        <v>13</v>
      </c>
      <c r="F32" s="15">
        <v>1</v>
      </c>
      <c r="G32" s="15">
        <v>2</v>
      </c>
      <c r="H32" s="22">
        <v>25</v>
      </c>
      <c r="I32" s="6"/>
    </row>
    <row r="33" spans="1:9" ht="13.5" customHeight="1">
      <c r="A33" s="32"/>
      <c r="B33" s="12" t="s">
        <v>12</v>
      </c>
      <c r="C33" s="15">
        <v>0</v>
      </c>
      <c r="D33" s="15">
        <v>1</v>
      </c>
      <c r="E33" s="15">
        <v>4</v>
      </c>
      <c r="F33" s="15">
        <v>0</v>
      </c>
      <c r="G33" s="15">
        <v>0</v>
      </c>
      <c r="H33" s="22">
        <v>5</v>
      </c>
      <c r="I33" s="6"/>
    </row>
    <row r="34" spans="1:9" ht="13.5" customHeight="1">
      <c r="A34" s="32"/>
      <c r="B34" s="12" t="s">
        <v>13</v>
      </c>
      <c r="C34" s="15">
        <v>1</v>
      </c>
      <c r="D34" s="15">
        <v>2</v>
      </c>
      <c r="E34" s="15">
        <v>0</v>
      </c>
      <c r="F34" s="15">
        <v>0</v>
      </c>
      <c r="G34" s="15">
        <v>0</v>
      </c>
      <c r="H34" s="22">
        <v>3</v>
      </c>
      <c r="I34" s="6"/>
    </row>
    <row r="35" spans="1:9" ht="13.5" customHeight="1">
      <c r="A35" s="32"/>
      <c r="B35" s="12" t="s">
        <v>6</v>
      </c>
      <c r="C35" s="15">
        <v>1</v>
      </c>
      <c r="D35" s="15">
        <v>17</v>
      </c>
      <c r="E35" s="15">
        <v>20</v>
      </c>
      <c r="F35" s="15">
        <v>2</v>
      </c>
      <c r="G35" s="15">
        <v>3</v>
      </c>
      <c r="H35" s="22">
        <v>43</v>
      </c>
      <c r="I35" s="6"/>
    </row>
    <row r="36" spans="1:9" ht="13.5" customHeight="1">
      <c r="A36" s="33"/>
      <c r="B36" s="19" t="s">
        <v>17</v>
      </c>
      <c r="C36" s="24">
        <f aca="true" t="shared" si="3" ref="C36:H36">(C35/292753)*100000</f>
        <v>0.3415848855519841</v>
      </c>
      <c r="D36" s="24">
        <f t="shared" si="3"/>
        <v>5.80694305438373</v>
      </c>
      <c r="E36" s="24">
        <f t="shared" si="3"/>
        <v>6.8316977110396815</v>
      </c>
      <c r="F36" s="24">
        <f t="shared" si="3"/>
        <v>0.6831697711039681</v>
      </c>
      <c r="G36" s="24">
        <f t="shared" si="3"/>
        <v>1.0247546566559522</v>
      </c>
      <c r="H36" s="28">
        <f t="shared" si="3"/>
        <v>14.688150078735317</v>
      </c>
      <c r="I36" s="6"/>
    </row>
    <row r="37" spans="1:9" ht="13.5" customHeight="1">
      <c r="A37" s="43" t="s">
        <v>25</v>
      </c>
      <c r="B37" s="16" t="s">
        <v>10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23">
        <v>0</v>
      </c>
      <c r="I37" s="6"/>
    </row>
    <row r="38" spans="1:9" ht="13.5" customHeight="1">
      <c r="A38" s="29"/>
      <c r="B38" s="12" t="s">
        <v>11</v>
      </c>
      <c r="C38" s="15">
        <v>0</v>
      </c>
      <c r="D38" s="15">
        <v>1</v>
      </c>
      <c r="E38" s="15">
        <v>2</v>
      </c>
      <c r="F38" s="15">
        <v>0</v>
      </c>
      <c r="G38" s="15">
        <v>0</v>
      </c>
      <c r="H38" s="22">
        <v>3</v>
      </c>
      <c r="I38" s="6"/>
    </row>
    <row r="39" spans="1:9" ht="13.5" customHeight="1">
      <c r="A39" s="29"/>
      <c r="B39" s="12" t="s">
        <v>12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2">
        <v>0</v>
      </c>
      <c r="I39" s="6"/>
    </row>
    <row r="40" spans="1:9" ht="13.5" customHeight="1">
      <c r="A40" s="29"/>
      <c r="B40" s="12" t="s">
        <v>13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2">
        <v>0</v>
      </c>
      <c r="I40" s="6"/>
    </row>
    <row r="41" spans="1:9" ht="13.5" customHeight="1">
      <c r="A41" s="29"/>
      <c r="B41" s="12" t="s">
        <v>6</v>
      </c>
      <c r="C41" s="15">
        <v>0</v>
      </c>
      <c r="D41" s="15">
        <v>1</v>
      </c>
      <c r="E41" s="15">
        <v>2</v>
      </c>
      <c r="F41" s="15">
        <v>0</v>
      </c>
      <c r="G41" s="15">
        <v>0</v>
      </c>
      <c r="H41" s="22">
        <v>3</v>
      </c>
      <c r="I41" s="6"/>
    </row>
    <row r="42" spans="1:9" ht="13.5" customHeight="1">
      <c r="A42" s="30"/>
      <c r="B42" s="19" t="s">
        <v>17</v>
      </c>
      <c r="C42" s="24">
        <f aca="true" t="shared" si="4" ref="C42:H42">(C41/118227)*100000</f>
        <v>0</v>
      </c>
      <c r="D42" s="24">
        <f t="shared" si="4"/>
        <v>0.8458304786554679</v>
      </c>
      <c r="E42" s="24">
        <f t="shared" si="4"/>
        <v>1.6916609573109358</v>
      </c>
      <c r="F42" s="24">
        <f t="shared" si="4"/>
        <v>0</v>
      </c>
      <c r="G42" s="24">
        <f t="shared" si="4"/>
        <v>0</v>
      </c>
      <c r="H42" s="28">
        <f t="shared" si="4"/>
        <v>2.5374914359664036</v>
      </c>
      <c r="I42" s="6"/>
    </row>
    <row r="43" spans="1:9" ht="13.5" customHeight="1">
      <c r="A43" s="31" t="s">
        <v>15</v>
      </c>
      <c r="B43" s="11" t="s">
        <v>8</v>
      </c>
      <c r="C43" s="17">
        <v>0</v>
      </c>
      <c r="D43" s="17">
        <v>0</v>
      </c>
      <c r="E43" s="17">
        <v>2</v>
      </c>
      <c r="F43" s="17">
        <v>0</v>
      </c>
      <c r="G43" s="17">
        <v>0</v>
      </c>
      <c r="H43" s="23">
        <v>2</v>
      </c>
      <c r="I43" s="6"/>
    </row>
    <row r="44" spans="1:9" ht="13.5" customHeight="1">
      <c r="A44" s="29"/>
      <c r="B44" s="12" t="s">
        <v>9</v>
      </c>
      <c r="C44" s="15">
        <v>0</v>
      </c>
      <c r="D44" s="15">
        <v>4</v>
      </c>
      <c r="E44" s="15">
        <v>1</v>
      </c>
      <c r="F44" s="15">
        <v>1</v>
      </c>
      <c r="G44" s="15">
        <v>0</v>
      </c>
      <c r="H44" s="22">
        <v>6</v>
      </c>
      <c r="I44" s="6"/>
    </row>
    <row r="45" spans="1:9" ht="13.5" customHeight="1">
      <c r="A45" s="29"/>
      <c r="B45" s="12" t="s">
        <v>10</v>
      </c>
      <c r="C45" s="15">
        <v>3</v>
      </c>
      <c r="D45" s="15">
        <v>17</v>
      </c>
      <c r="E45" s="15">
        <v>35</v>
      </c>
      <c r="F45" s="15">
        <v>1</v>
      </c>
      <c r="G45" s="15">
        <v>1</v>
      </c>
      <c r="H45" s="22">
        <v>57</v>
      </c>
      <c r="I45" s="6"/>
    </row>
    <row r="46" spans="1:9" ht="13.5" customHeight="1">
      <c r="A46" s="29"/>
      <c r="B46" s="12" t="s">
        <v>11</v>
      </c>
      <c r="C46" s="15">
        <v>4</v>
      </c>
      <c r="D46" s="15">
        <v>202</v>
      </c>
      <c r="E46" s="15">
        <v>224</v>
      </c>
      <c r="F46" s="15">
        <v>7</v>
      </c>
      <c r="G46" s="15">
        <v>8</v>
      </c>
      <c r="H46" s="22">
        <v>445</v>
      </c>
      <c r="I46" s="6"/>
    </row>
    <row r="47" spans="1:9" ht="13.5" customHeight="1">
      <c r="A47" s="29"/>
      <c r="B47" s="12" t="s">
        <v>12</v>
      </c>
      <c r="C47" s="15">
        <v>2</v>
      </c>
      <c r="D47" s="15">
        <v>141</v>
      </c>
      <c r="E47" s="15">
        <v>44</v>
      </c>
      <c r="F47" s="15">
        <v>3</v>
      </c>
      <c r="G47" s="15">
        <v>3</v>
      </c>
      <c r="H47" s="22">
        <v>193</v>
      </c>
      <c r="I47" s="6"/>
    </row>
    <row r="48" spans="1:9" ht="13.5" customHeight="1">
      <c r="A48" s="29"/>
      <c r="B48" s="12" t="s">
        <v>13</v>
      </c>
      <c r="C48" s="15">
        <v>4</v>
      </c>
      <c r="D48" s="15">
        <v>112</v>
      </c>
      <c r="E48" s="15">
        <v>5</v>
      </c>
      <c r="F48" s="15">
        <v>2</v>
      </c>
      <c r="G48" s="15">
        <v>0</v>
      </c>
      <c r="H48" s="22">
        <v>123</v>
      </c>
      <c r="I48" s="6"/>
    </row>
    <row r="49" spans="1:9" ht="13.5" customHeight="1">
      <c r="A49" s="29"/>
      <c r="B49" s="12" t="s">
        <v>14</v>
      </c>
      <c r="C49" s="15">
        <v>0</v>
      </c>
      <c r="D49" s="15">
        <v>0</v>
      </c>
      <c r="E49" s="15">
        <v>8</v>
      </c>
      <c r="F49" s="15">
        <v>0</v>
      </c>
      <c r="G49" s="15">
        <v>0</v>
      </c>
      <c r="H49" s="22">
        <v>8</v>
      </c>
      <c r="I49" s="6"/>
    </row>
    <row r="50" spans="1:9" ht="13.5" customHeight="1">
      <c r="A50" s="29"/>
      <c r="B50" s="12" t="s">
        <v>6</v>
      </c>
      <c r="C50" s="15">
        <v>13</v>
      </c>
      <c r="D50" s="15">
        <v>476</v>
      </c>
      <c r="E50" s="15">
        <v>319</v>
      </c>
      <c r="F50" s="15">
        <v>14</v>
      </c>
      <c r="G50" s="15">
        <v>12</v>
      </c>
      <c r="H50" s="22">
        <v>834</v>
      </c>
      <c r="I50" s="6"/>
    </row>
    <row r="51" spans="1:9" ht="13.5" customHeight="1">
      <c r="A51" s="30"/>
      <c r="B51" s="19" t="s">
        <v>17</v>
      </c>
      <c r="C51" s="24">
        <f aca="true" t="shared" si="5" ref="C51:H51">(C50/5629870)*100000</f>
        <v>0.23091119333128474</v>
      </c>
      <c r="D51" s="24">
        <f t="shared" si="5"/>
        <v>8.454902155822426</v>
      </c>
      <c r="E51" s="24">
        <f t="shared" si="5"/>
        <v>5.666205436359987</v>
      </c>
      <c r="F51" s="24">
        <f t="shared" si="5"/>
        <v>0.24867359281830664</v>
      </c>
      <c r="G51" s="24">
        <f t="shared" si="5"/>
        <v>0.21314879384426283</v>
      </c>
      <c r="H51" s="28">
        <f t="shared" si="5"/>
        <v>14.813841172176266</v>
      </c>
      <c r="I51" s="6"/>
    </row>
    <row r="52" spans="2:8" ht="9" customHeight="1">
      <c r="B52" s="9"/>
      <c r="C52" s="9"/>
      <c r="D52" s="9"/>
      <c r="E52" s="9"/>
      <c r="F52" s="9"/>
      <c r="G52" s="9"/>
      <c r="H52" s="9"/>
    </row>
    <row r="53" ht="12.75">
      <c r="A53" s="25" t="s">
        <v>18</v>
      </c>
    </row>
    <row r="54" ht="12.75">
      <c r="A54" s="25" t="s">
        <v>19</v>
      </c>
    </row>
  </sheetData>
  <mergeCells count="10">
    <mergeCell ref="A1:H1"/>
    <mergeCell ref="A2:H2"/>
    <mergeCell ref="A3:H3"/>
    <mergeCell ref="A6:A14"/>
    <mergeCell ref="A5:B5"/>
    <mergeCell ref="A15:A22"/>
    <mergeCell ref="A43:A51"/>
    <mergeCell ref="A37:A42"/>
    <mergeCell ref="A29:A36"/>
    <mergeCell ref="A23:A28"/>
  </mergeCells>
  <printOptions horizontalCentered="1"/>
  <pageMargins left="0.75" right="0.75" top="0.75" bottom="0.25" header="0" footer="0"/>
  <pageSetup fitToHeight="0" fitToWidth="0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torresc</cp:lastModifiedBy>
  <cp:lastPrinted>2005-01-04T18:02:26Z</cp:lastPrinted>
  <dcterms:created xsi:type="dcterms:W3CDTF">2004-02-23T17:40:09Z</dcterms:created>
  <dcterms:modified xsi:type="dcterms:W3CDTF">2005-02-23T22:20:07Z</dcterms:modified>
  <cp:category/>
  <cp:version/>
  <cp:contentType/>
  <cp:contentStatus/>
</cp:coreProperties>
</file>